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groupeclemie.sharepoint.com/sites/CLEMIE_CONSEILS/Documents partages/CLIENTS/1 - COLLECTIVITES/CDG 58/7. AO 2025/PREVOYANCE/V1/"/>
    </mc:Choice>
  </mc:AlternateContent>
  <xr:revisionPtr revIDLastSave="503" documentId="8_{B5C18618-8173-46D0-9451-FD952AE75C40}" xr6:coauthVersionLast="47" xr6:coauthVersionMax="47" xr10:uidLastSave="{2F016FAF-89EB-4042-BC26-2E0B0C0DA7FB}"/>
  <workbookProtection workbookAlgorithmName="SHA-512" workbookHashValue="BfG1sF4QBo8odjuIKVrb9Uys7FNsEHpXi3L4zF8WLztVOtdAOgWhh9qzvoeDvELwxAbahTUtnhvtpT7yB94EuA==" workbookSaltValue="hQROZWQNMU3i7RwxAufHvQ==" workbookSpinCount="100000" lockStructure="1"/>
  <bookViews>
    <workbookView xWindow="28680" yWindow="-120" windowWidth="29040" windowHeight="15720" xr2:uid="{00000000-000D-0000-FFFF-FFFF00000000}"/>
  </bookViews>
  <sheets>
    <sheet name="DQ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25" i="1"/>
  <c r="C15" i="1"/>
  <c r="C12" i="1"/>
  <c r="C14" i="1" s="1"/>
  <c r="C13" i="1" l="1"/>
  <c r="F14" i="1" l="1"/>
  <c r="F13" i="1"/>
  <c r="F15" i="1"/>
  <c r="F27" i="1"/>
  <c r="F26" i="1" l="1"/>
  <c r="F25" i="1"/>
  <c r="F24" i="1"/>
  <c r="F29" i="1" s="1"/>
  <c r="F12" i="1" l="1"/>
  <c r="F17" i="1" s="1"/>
</calcChain>
</file>

<file path=xl/sharedStrings.xml><?xml version="1.0" encoding="utf-8"?>
<sst xmlns="http://schemas.openxmlformats.org/spreadsheetml/2006/main" count="34" uniqueCount="25">
  <si>
    <t xml:space="preserve">Dénomination sociale/raison sociale du candidat : </t>
  </si>
  <si>
    <t>Ne pas renseigner les cellules grisées</t>
  </si>
  <si>
    <t>Taux de cotisation TTC</t>
  </si>
  <si>
    <t>Budget annuel total TTC</t>
  </si>
  <si>
    <t>Référence de la prestation</t>
  </si>
  <si>
    <t>Libellé de la prestation</t>
  </si>
  <si>
    <r>
      <t>Masse salariale annuelle brute (TBI + NBI + RI + primes liées à l'activité</t>
    </r>
    <r>
      <rPr>
        <b/>
        <sz val="12"/>
        <color theme="1"/>
        <rFont val="Trebuchet MS"/>
        <family val="2"/>
      </rPr>
      <t>)</t>
    </r>
    <r>
      <rPr>
        <b/>
        <sz val="12"/>
        <rFont val="Trebuchet MS"/>
        <family val="2"/>
      </rPr>
      <t xml:space="preserve"> des agents adhérents</t>
    </r>
  </si>
  <si>
    <t>A 1</t>
  </si>
  <si>
    <t>A 2</t>
  </si>
  <si>
    <t>Régime de base des agents titulaires et non titulaires éligibles : Garanties incapacité temporaire de travail et invalidité</t>
  </si>
  <si>
    <t>B 1</t>
  </si>
  <si>
    <t>B 2</t>
  </si>
  <si>
    <t>B 3</t>
  </si>
  <si>
    <t>Option 1 : Garantie Décès</t>
  </si>
  <si>
    <t>Option 2 : Garantie « Perte de retraite consécutive à une invalidité »</t>
  </si>
  <si>
    <r>
      <t xml:space="preserve">Le Détail Quantitatif Estimatif n'est pas une pièce contractuelle. Le DQE sert uniquement à l'analyse des offres. 
</t>
    </r>
    <r>
      <rPr>
        <b/>
        <sz val="12"/>
        <color theme="1"/>
        <rFont val="Trebuchet MS"/>
        <family val="2"/>
      </rPr>
      <t>Toutefois, les taux de cotisations renseignés dans l'acte d'engagement doivent correspondre à ceux renseignés dans le présent document.</t>
    </r>
    <r>
      <rPr>
        <sz val="12"/>
        <color theme="1"/>
        <rFont val="Trebuchet MS"/>
        <family val="2"/>
      </rPr>
      <t xml:space="preserve">
A défaut, les taux de cotisations mentionnés à l'article 4.1 de l'acte d'engagement prévalent.</t>
    </r>
  </si>
  <si>
    <t>Convention de participation pour la mise en œuvre d'une couverture complémentaire de prévoyance au profit des agents du
Centre de Gestion de la Fonction Publique Territoriale de la Nièvre et des collectivités territoriales et établissements publics du ressort géographique du Centre de Gestion de la Fonction Publique Territoriale de la Nièvre
Consultation passée en application du Décret n°2011-1474 du 08 novembre 2011 et de l’article L. 2124-3 du Code de la commande publique
DETAIL QUANTITATIF ESTIMATIF  : Risque Prévoyance (DQE)</t>
  </si>
  <si>
    <t xml:space="preserve">Solution de base : Adhésion facultative - Prévisions d'adhésions : 50% des agents adhèrent au régime de base, 20% adhèrent à l'option 1, 30% adhérent à l'option 2 						</t>
  </si>
  <si>
    <t xml:space="preserve">Prestation Supplémentaire Eventuelle : Adhésion obligatoire - L'ensemble des agents adhère au régime de base, 20% adhèrent à l'option 1, 30% à l'option 2 </t>
  </si>
  <si>
    <t>A 4</t>
  </si>
  <si>
    <t>Solution de base : BUDGET ANNUEL TOTAL TTC (A1 + A2 + A3 + A4)</t>
  </si>
  <si>
    <t>B 4</t>
  </si>
  <si>
    <t>A 3</t>
  </si>
  <si>
    <t>Régime de prévoyance des assistants et assistantes maternels / familiaux : Garanties incapacité temporaire de travail et invalidité</t>
  </si>
  <si>
    <t>Prestation supplémentaire éventuelle (P.S.E) : BUDGET ANNUEL TOTAL TTC (B1 + B2 + B3 + B4)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</si>
</sst>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 &quot;€&quot;"/>
    <numFmt numFmtId="166" formatCode="0.000%"/>
  </numFmts>
  <fonts count="11" x14ac:knownFonts="1">
    <font>
      <sz val="10"/>
      <color theme="1"/>
      <name val="Calibri"/>
      <family val="2"/>
      <scheme val="minor"/>
    </font>
    <font>
      <sz val="10"/>
      <color theme="1"/>
      <name val="Calibri"/>
      <family val="2"/>
      <scheme val="minor"/>
    </font>
    <font>
      <b/>
      <sz val="12"/>
      <color theme="1"/>
      <name val="Trebuchet MS"/>
      <family val="2"/>
    </font>
    <font>
      <sz val="10"/>
      <color theme="1"/>
      <name val="Trebuchet MS"/>
      <family val="2"/>
    </font>
    <font>
      <sz val="12"/>
      <color theme="1"/>
      <name val="Trebuchet MS"/>
      <family val="2"/>
    </font>
    <font>
      <b/>
      <sz val="10"/>
      <color theme="1"/>
      <name val="Trebuchet MS"/>
      <family val="2"/>
    </font>
    <font>
      <b/>
      <sz val="16"/>
      <color theme="1"/>
      <name val="Trebuchet MS"/>
      <family val="2"/>
    </font>
    <font>
      <b/>
      <sz val="12"/>
      <name val="Trebuchet MS"/>
      <family val="2"/>
    </font>
    <font>
      <sz val="10"/>
      <name val="Trebuchet MS"/>
      <family val="2"/>
    </font>
    <font>
      <sz val="8"/>
      <name val="Calibri"/>
      <family val="2"/>
      <scheme val="minor"/>
    </font>
    <font>
      <sz val="11"/>
      <name val="Trebuchet MS"/>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1">
    <xf numFmtId="0" fontId="0" fillId="0" borderId="0" xfId="0"/>
    <xf numFmtId="166" fontId="4" fillId="0" borderId="1" xfId="1" applyNumberFormat="1" applyFont="1" applyBorder="1" applyAlignment="1" applyProtection="1">
      <alignment horizontal="center" vertical="center"/>
      <protection locked="0"/>
    </xf>
    <xf numFmtId="164" fontId="3" fillId="0" borderId="0" xfId="1" applyFont="1" applyBorder="1" applyAlignment="1" applyProtection="1">
      <alignment horizontal="center" vertical="center"/>
    </xf>
    <xf numFmtId="164" fontId="2" fillId="0" borderId="1" xfId="1" applyFont="1" applyBorder="1" applyAlignment="1" applyProtection="1">
      <alignment horizontal="center" vertical="center"/>
    </xf>
    <xf numFmtId="0" fontId="2" fillId="0" borderId="0" xfId="0" applyFont="1" applyAlignment="1">
      <alignment vertical="top"/>
    </xf>
    <xf numFmtId="0" fontId="3" fillId="0" borderId="0" xfId="0" applyFont="1"/>
    <xf numFmtId="0" fontId="2"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xf>
    <xf numFmtId="0" fontId="5" fillId="2" borderId="0" xfId="0" applyFont="1" applyFill="1" applyAlignment="1">
      <alignment wrapText="1"/>
    </xf>
    <xf numFmtId="0" fontId="0" fillId="0" borderId="0" xfId="0" applyAlignment="1">
      <alignment vertical="center"/>
    </xf>
    <xf numFmtId="164" fontId="3"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center" vertical="top" wrapText="1"/>
    </xf>
    <xf numFmtId="0" fontId="8" fillId="0" borderId="1" xfId="0" applyFont="1" applyBorder="1" applyAlignment="1">
      <alignment horizontal="center" vertical="center"/>
    </xf>
    <xf numFmtId="165" fontId="0" fillId="0" borderId="0" xfId="0" applyNumberFormat="1"/>
    <xf numFmtId="0" fontId="0" fillId="0" borderId="0" xfId="0" applyAlignment="1">
      <alignment horizontal="center"/>
    </xf>
    <xf numFmtId="0" fontId="0" fillId="0" borderId="0" xfId="0" applyAlignment="1">
      <alignment wrapText="1"/>
    </xf>
    <xf numFmtId="166" fontId="4"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Border="1" applyAlignment="1">
      <alignment vertical="center" wrapText="1"/>
    </xf>
    <xf numFmtId="0" fontId="2" fillId="0" borderId="0" xfId="0" applyFont="1" applyAlignment="1">
      <alignment vertical="center"/>
    </xf>
    <xf numFmtId="165"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0" borderId="0" xfId="0" applyFont="1" applyAlignment="1">
      <alignment horizontal="left" vertical="center"/>
    </xf>
    <xf numFmtId="165" fontId="2" fillId="3" borderId="2" xfId="0" applyNumberFormat="1" applyFont="1" applyFill="1" applyBorder="1" applyAlignment="1">
      <alignment horizontal="center" vertical="center"/>
    </xf>
    <xf numFmtId="165" fontId="2" fillId="3" borderId="3" xfId="0" applyNumberFormat="1" applyFont="1" applyFill="1" applyBorder="1" applyAlignment="1">
      <alignment horizontal="center" vertical="center"/>
    </xf>
    <xf numFmtId="165" fontId="4" fillId="3" borderId="2"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0" fontId="2" fillId="0" borderId="0" xfId="0" applyFont="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top" wrapText="1"/>
    </xf>
    <xf numFmtId="0" fontId="2" fillId="0" borderId="1" xfId="0" applyFont="1" applyBorder="1" applyAlignment="1" applyProtection="1">
      <alignment horizontal="center" vertical="center" wrapText="1"/>
      <protection locked="0"/>
    </xf>
    <xf numFmtId="0" fontId="6" fillId="0" borderId="0" xfId="0" applyFont="1" applyAlignment="1">
      <alignment horizontal="center" vertical="center"/>
    </xf>
    <xf numFmtId="0" fontId="4" fillId="0" borderId="1" xfId="0" applyFont="1" applyBorder="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showGridLines="0" tabSelected="1" showWhiteSpace="0" topLeftCell="A9" zoomScaleNormal="100" zoomScalePageLayoutView="40" workbookViewId="0">
      <selection activeCell="E12" sqref="E12"/>
    </sheetView>
  </sheetViews>
  <sheetFormatPr baseColWidth="10" defaultColWidth="12.85546875" defaultRowHeight="12.75" x14ac:dyDescent="0.2"/>
  <cols>
    <col min="1" max="1" width="16.5703125" style="18" customWidth="1"/>
    <col min="2" max="2" width="47.140625" style="18" customWidth="1"/>
    <col min="3" max="3" width="26.42578125" style="19" customWidth="1"/>
    <col min="4" max="4" width="25.5703125" customWidth="1"/>
    <col min="5" max="5" width="27.85546875" customWidth="1"/>
    <col min="6" max="6" width="10.85546875" customWidth="1"/>
    <col min="7" max="7" width="30.85546875" customWidth="1"/>
    <col min="8" max="8" width="13" customWidth="1"/>
    <col min="9" max="9" width="17.85546875" customWidth="1"/>
    <col min="10" max="10" width="21" customWidth="1"/>
    <col min="11" max="11" width="22.5703125" customWidth="1"/>
  </cols>
  <sheetData>
    <row r="1" spans="1:12" ht="108.95" customHeight="1" x14ac:dyDescent="0.3">
      <c r="A1" s="37" t="s">
        <v>16</v>
      </c>
      <c r="B1" s="37"/>
      <c r="C1" s="37"/>
      <c r="D1" s="37"/>
      <c r="E1" s="37"/>
      <c r="F1" s="37"/>
      <c r="G1" s="37"/>
      <c r="H1" s="4"/>
      <c r="I1" s="4"/>
      <c r="J1" s="4"/>
      <c r="K1" s="4"/>
      <c r="L1" s="5"/>
    </row>
    <row r="2" spans="1:12" ht="37.5" customHeight="1" x14ac:dyDescent="0.3">
      <c r="A2" s="32" t="s">
        <v>0</v>
      </c>
      <c r="B2" s="32"/>
      <c r="C2" s="38"/>
      <c r="D2" s="38"/>
      <c r="E2" s="38"/>
      <c r="F2" s="38"/>
      <c r="G2" s="38"/>
      <c r="H2" s="4"/>
      <c r="I2" s="4"/>
      <c r="J2" s="4"/>
      <c r="K2" s="4"/>
      <c r="L2" s="5"/>
    </row>
    <row r="3" spans="1:12" ht="24.75" customHeight="1" x14ac:dyDescent="0.3">
      <c r="A3" s="37"/>
      <c r="B3" s="37"/>
      <c r="C3" s="37"/>
      <c r="D3" s="6"/>
      <c r="E3" s="6"/>
      <c r="F3" s="6"/>
      <c r="G3" s="6"/>
      <c r="H3" s="6"/>
      <c r="I3" s="6"/>
      <c r="J3" s="6"/>
      <c r="K3" s="6"/>
      <c r="L3" s="5"/>
    </row>
    <row r="4" spans="1:12" ht="102.95" customHeight="1" x14ac:dyDescent="0.3">
      <c r="A4" s="40" t="s">
        <v>15</v>
      </c>
      <c r="B4" s="40"/>
      <c r="C4" s="40"/>
      <c r="D4" s="40"/>
      <c r="E4" s="40"/>
      <c r="F4" s="40"/>
      <c r="G4" s="40"/>
      <c r="H4" s="7"/>
      <c r="I4" s="7"/>
      <c r="J4" s="7"/>
      <c r="K4" s="7"/>
      <c r="L4" s="5"/>
    </row>
    <row r="5" spans="1:12" ht="6.95" customHeight="1" x14ac:dyDescent="0.3">
      <c r="A5" s="8"/>
      <c r="B5" s="8"/>
      <c r="C5" s="9"/>
      <c r="D5" s="5"/>
      <c r="E5" s="5"/>
      <c r="F5" s="5"/>
      <c r="G5" s="5"/>
      <c r="H5" s="5"/>
      <c r="I5" s="5"/>
      <c r="J5" s="5"/>
      <c r="K5" s="5"/>
      <c r="L5" s="5"/>
    </row>
    <row r="6" spans="1:12" s="10" customFormat="1" ht="21" customHeight="1" x14ac:dyDescent="0.2">
      <c r="A6" s="39" t="s">
        <v>1</v>
      </c>
      <c r="B6" s="39"/>
      <c r="C6" s="39"/>
      <c r="D6" s="39"/>
      <c r="E6" s="39"/>
      <c r="F6" s="39"/>
      <c r="G6" s="39"/>
      <c r="J6" s="11"/>
      <c r="K6" s="12"/>
      <c r="L6" s="12"/>
    </row>
    <row r="7" spans="1:12" ht="15.95" customHeight="1" x14ac:dyDescent="0.3">
      <c r="A7" s="8"/>
      <c r="B7" s="8"/>
      <c r="C7" s="13"/>
      <c r="D7" s="5"/>
      <c r="E7" s="5"/>
      <c r="F7" s="5"/>
      <c r="G7" s="5"/>
    </row>
    <row r="8" spans="1:12" ht="15.95" customHeight="1" x14ac:dyDescent="0.3">
      <c r="A8" s="8"/>
      <c r="B8" s="8"/>
      <c r="C8" s="13"/>
      <c r="D8" s="5"/>
      <c r="E8" s="5"/>
      <c r="F8" s="5"/>
      <c r="G8" s="5"/>
    </row>
    <row r="9" spans="1:12" ht="32.25" customHeight="1" x14ac:dyDescent="0.2">
      <c r="A9" s="32" t="s">
        <v>17</v>
      </c>
      <c r="B9" s="32"/>
      <c r="C9" s="32"/>
      <c r="D9" s="32"/>
      <c r="E9" s="32"/>
      <c r="F9" s="32"/>
      <c r="G9" s="32"/>
    </row>
    <row r="10" spans="1:12" ht="15.95" customHeight="1" x14ac:dyDescent="0.2">
      <c r="A10" s="14"/>
      <c r="B10" s="14"/>
      <c r="C10" s="15"/>
      <c r="D10" s="2"/>
      <c r="E10" s="2"/>
      <c r="F10" s="12"/>
      <c r="G10" s="12"/>
    </row>
    <row r="11" spans="1:12" ht="71.099999999999994" customHeight="1" x14ac:dyDescent="0.2">
      <c r="A11" s="21" t="s">
        <v>4</v>
      </c>
      <c r="B11" s="22" t="s">
        <v>5</v>
      </c>
      <c r="C11" s="33" t="s">
        <v>6</v>
      </c>
      <c r="D11" s="34"/>
      <c r="E11" s="3" t="s">
        <v>2</v>
      </c>
      <c r="F11" s="35" t="s">
        <v>3</v>
      </c>
      <c r="G11" s="36"/>
    </row>
    <row r="12" spans="1:12" ht="57" customHeight="1" x14ac:dyDescent="0.2">
      <c r="A12" s="16" t="s">
        <v>7</v>
      </c>
      <c r="B12" s="23" t="s">
        <v>9</v>
      </c>
      <c r="C12" s="30">
        <f>C24*50%</f>
        <v>36232741.140000001</v>
      </c>
      <c r="D12" s="31"/>
      <c r="E12" s="1"/>
      <c r="F12" s="28">
        <f t="shared" ref="F12" si="0">+C12*E12</f>
        <v>0</v>
      </c>
      <c r="G12" s="29"/>
      <c r="I12" s="17"/>
    </row>
    <row r="13" spans="1:12" ht="45.95" customHeight="1" x14ac:dyDescent="0.2">
      <c r="A13" s="16" t="s">
        <v>8</v>
      </c>
      <c r="B13" s="23" t="s">
        <v>13</v>
      </c>
      <c r="C13" s="30">
        <f>C12*20%</f>
        <v>7246548.2280000001</v>
      </c>
      <c r="D13" s="31"/>
      <c r="E13" s="1"/>
      <c r="F13" s="28">
        <f t="shared" ref="F13:F15" si="1">+C13*E13</f>
        <v>0</v>
      </c>
      <c r="G13" s="29"/>
    </row>
    <row r="14" spans="1:12" ht="45.95" customHeight="1" x14ac:dyDescent="0.2">
      <c r="A14" s="16" t="s">
        <v>22</v>
      </c>
      <c r="B14" s="23" t="s">
        <v>14</v>
      </c>
      <c r="C14" s="30">
        <f>C12*30%</f>
        <v>10869822.342</v>
      </c>
      <c r="D14" s="31"/>
      <c r="E14" s="1"/>
      <c r="F14" s="28">
        <f t="shared" si="1"/>
        <v>0</v>
      </c>
      <c r="G14" s="29"/>
    </row>
    <row r="15" spans="1:12" ht="56.25" customHeight="1" x14ac:dyDescent="0.2">
      <c r="A15" s="16" t="s">
        <v>19</v>
      </c>
      <c r="B15" s="23" t="s">
        <v>23</v>
      </c>
      <c r="C15" s="30">
        <f>50%*C27</f>
        <v>226613.465</v>
      </c>
      <c r="D15" s="31"/>
      <c r="E15" s="20"/>
      <c r="F15" s="28">
        <f t="shared" si="1"/>
        <v>0</v>
      </c>
      <c r="G15" s="29"/>
    </row>
    <row r="16" spans="1:12" ht="15" x14ac:dyDescent="0.3">
      <c r="A16" s="8"/>
      <c r="B16" s="8"/>
      <c r="C16" s="13"/>
      <c r="D16" s="5"/>
      <c r="E16" s="5"/>
      <c r="F16" s="5"/>
      <c r="G16" s="5"/>
    </row>
    <row r="17" spans="1:9" ht="36" customHeight="1" x14ac:dyDescent="0.3">
      <c r="A17" s="27" t="s">
        <v>20</v>
      </c>
      <c r="B17" s="27"/>
      <c r="C17" s="27"/>
      <c r="D17" s="27"/>
      <c r="E17" s="5"/>
      <c r="F17" s="25">
        <f>SUM(F12:G15)</f>
        <v>0</v>
      </c>
      <c r="G17" s="26"/>
    </row>
    <row r="18" spans="1:9" ht="15" x14ac:dyDescent="0.3">
      <c r="A18" s="8"/>
      <c r="B18" s="8"/>
      <c r="C18" s="13"/>
      <c r="D18" s="5"/>
      <c r="E18" s="5"/>
      <c r="F18" s="5"/>
      <c r="G18" s="5"/>
    </row>
    <row r="19" spans="1:9" ht="15" x14ac:dyDescent="0.3">
      <c r="A19" s="8"/>
      <c r="B19" s="8"/>
      <c r="C19" s="13"/>
      <c r="D19" s="5"/>
      <c r="E19" s="5"/>
      <c r="F19" s="5"/>
      <c r="G19" s="5"/>
    </row>
    <row r="20" spans="1:9" ht="15" x14ac:dyDescent="0.3">
      <c r="A20" s="8"/>
      <c r="B20" s="8"/>
      <c r="C20" s="13"/>
      <c r="D20" s="5"/>
      <c r="E20" s="5"/>
      <c r="F20" s="5"/>
      <c r="G20" s="5"/>
    </row>
    <row r="21" spans="1:9" ht="48" customHeight="1" x14ac:dyDescent="0.2">
      <c r="A21" s="32" t="s">
        <v>18</v>
      </c>
      <c r="B21" s="32"/>
      <c r="C21" s="32"/>
      <c r="D21" s="32"/>
      <c r="E21" s="32"/>
      <c r="F21" s="32"/>
      <c r="G21" s="32"/>
    </row>
    <row r="22" spans="1:9" ht="15.95" customHeight="1" x14ac:dyDescent="0.2">
      <c r="A22" s="14"/>
      <c r="B22" s="14"/>
      <c r="C22" s="15"/>
      <c r="D22" s="2"/>
      <c r="E22" s="2"/>
      <c r="F22" s="12"/>
      <c r="G22" s="12"/>
    </row>
    <row r="23" spans="1:9" ht="71.099999999999994" customHeight="1" x14ac:dyDescent="0.2">
      <c r="A23" s="21" t="s">
        <v>4</v>
      </c>
      <c r="B23" s="22" t="s">
        <v>5</v>
      </c>
      <c r="C23" s="33" t="s">
        <v>6</v>
      </c>
      <c r="D23" s="34"/>
      <c r="E23" s="3" t="s">
        <v>2</v>
      </c>
      <c r="F23" s="35" t="s">
        <v>3</v>
      </c>
      <c r="G23" s="36"/>
    </row>
    <row r="24" spans="1:9" ht="57" customHeight="1" x14ac:dyDescent="0.2">
      <c r="A24" s="16" t="s">
        <v>10</v>
      </c>
      <c r="B24" s="23" t="s">
        <v>9</v>
      </c>
      <c r="C24" s="30">
        <v>72465482.280000001</v>
      </c>
      <c r="D24" s="31"/>
      <c r="E24" s="1"/>
      <c r="F24" s="28">
        <f>+C24*E24</f>
        <v>0</v>
      </c>
      <c r="G24" s="29"/>
      <c r="I24" s="17"/>
    </row>
    <row r="25" spans="1:9" ht="45.95" customHeight="1" x14ac:dyDescent="0.2">
      <c r="A25" s="16" t="s">
        <v>11</v>
      </c>
      <c r="B25" s="23" t="s">
        <v>13</v>
      </c>
      <c r="C25" s="30">
        <f>C24*20%</f>
        <v>14493096.456</v>
      </c>
      <c r="D25" s="31"/>
      <c r="E25" s="1"/>
      <c r="F25" s="28">
        <f>+C25*E25</f>
        <v>0</v>
      </c>
      <c r="G25" s="29"/>
    </row>
    <row r="26" spans="1:9" ht="45.95" customHeight="1" x14ac:dyDescent="0.2">
      <c r="A26" s="16" t="s">
        <v>12</v>
      </c>
      <c r="B26" s="23" t="s">
        <v>14</v>
      </c>
      <c r="C26" s="30">
        <f>C24*30%</f>
        <v>21739644.684</v>
      </c>
      <c r="D26" s="31"/>
      <c r="E26" s="20"/>
      <c r="F26" s="28">
        <f>+C26*E26</f>
        <v>0</v>
      </c>
      <c r="G26" s="29"/>
    </row>
    <row r="27" spans="1:9" ht="56.25" customHeight="1" x14ac:dyDescent="0.2">
      <c r="A27" s="16" t="s">
        <v>21</v>
      </c>
      <c r="B27" s="23" t="s">
        <v>23</v>
      </c>
      <c r="C27" s="30">
        <v>453226.93</v>
      </c>
      <c r="D27" s="31"/>
      <c r="E27" s="20"/>
      <c r="F27" s="28">
        <f t="shared" ref="F27" si="2">+C27*E27</f>
        <v>0</v>
      </c>
      <c r="G27" s="29"/>
    </row>
    <row r="28" spans="1:9" ht="15" x14ac:dyDescent="0.3">
      <c r="A28" s="8"/>
      <c r="B28" s="8"/>
      <c r="C28" s="13"/>
      <c r="D28" s="5"/>
      <c r="E28" s="5"/>
      <c r="F28" s="5"/>
      <c r="G28" s="5"/>
    </row>
    <row r="29" spans="1:9" ht="36" customHeight="1" x14ac:dyDescent="0.3">
      <c r="A29" s="24" t="s">
        <v>24</v>
      </c>
      <c r="B29" s="24"/>
      <c r="C29" s="24"/>
      <c r="D29" s="24"/>
      <c r="E29" s="5"/>
      <c r="F29" s="25">
        <f>SUM(F24:G27)</f>
        <v>0</v>
      </c>
      <c r="G29" s="26"/>
    </row>
    <row r="30" spans="1:9" ht="15" x14ac:dyDescent="0.3">
      <c r="A30" s="8"/>
      <c r="B30" s="8"/>
      <c r="C30" s="13"/>
      <c r="D30" s="5"/>
      <c r="E30" s="5"/>
      <c r="F30" s="5"/>
      <c r="G30" s="5"/>
    </row>
    <row r="31" spans="1:9" ht="15" x14ac:dyDescent="0.3">
      <c r="A31" s="8"/>
      <c r="B31" s="8"/>
      <c r="C31" s="13"/>
      <c r="D31" s="5"/>
      <c r="E31" s="5"/>
      <c r="F31" s="5"/>
      <c r="G31" s="5"/>
    </row>
    <row r="32" spans="1:9" ht="15" x14ac:dyDescent="0.3">
      <c r="A32" s="8"/>
      <c r="B32" s="8"/>
      <c r="C32" s="13"/>
      <c r="D32" s="5"/>
      <c r="E32" s="5"/>
      <c r="F32" s="5"/>
      <c r="G32" s="5"/>
    </row>
  </sheetData>
  <sheetProtection algorithmName="SHA-512" hashValue="KdX9317+RxiYq1244fi0YOkYfmZGypxMhGsAT5AJqb/0z0hNKfqoN7xQEZVnipTNG822lBzBZndCL7IsrZyaVQ==" saltValue="xhY1dR8CX32aJAHjtLqAtA==" spinCount="100000" sheet="1" selectLockedCells="1"/>
  <mergeCells count="31">
    <mergeCell ref="F29:G29"/>
    <mergeCell ref="C25:D25"/>
    <mergeCell ref="F25:G25"/>
    <mergeCell ref="C26:D26"/>
    <mergeCell ref="F26:G26"/>
    <mergeCell ref="C27:D27"/>
    <mergeCell ref="F27:G27"/>
    <mergeCell ref="A9:G9"/>
    <mergeCell ref="C11:D11"/>
    <mergeCell ref="F11:G11"/>
    <mergeCell ref="F12:G12"/>
    <mergeCell ref="A1:G1"/>
    <mergeCell ref="C2:G2"/>
    <mergeCell ref="A3:C3"/>
    <mergeCell ref="A6:G6"/>
    <mergeCell ref="A4:G4"/>
    <mergeCell ref="A2:B2"/>
    <mergeCell ref="A21:G21"/>
    <mergeCell ref="C23:D23"/>
    <mergeCell ref="F23:G23"/>
    <mergeCell ref="C24:D24"/>
    <mergeCell ref="F24:G24"/>
    <mergeCell ref="F17:G17"/>
    <mergeCell ref="A17:D17"/>
    <mergeCell ref="F13:G13"/>
    <mergeCell ref="C13:D13"/>
    <mergeCell ref="C12:D12"/>
    <mergeCell ref="C14:D14"/>
    <mergeCell ref="F14:G14"/>
    <mergeCell ref="C15:D15"/>
    <mergeCell ref="F15:G15"/>
  </mergeCells>
  <phoneticPr fontId="9" type="noConversion"/>
  <pageMargins left="0.70866141732283472" right="0.70866141732283472" top="0.74803149606299213" bottom="0.74803149606299213" header="0.31496062992125984" footer="0.31496062992125984"/>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83e8e55-17ad-4db5-8d28-44d4072afee6" xsi:nil="true"/>
    <lcf76f155ced4ddcb4097134ff3c332f xmlns="1f21e3ec-9db3-4d4c-b8c0-fcb0e8911bd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65050B271C6C408DBD859176866CFB" ma:contentTypeVersion="14" ma:contentTypeDescription="Crée un document." ma:contentTypeScope="" ma:versionID="985bc0fde845c4a4b0b0a15c1011f14b">
  <xsd:schema xmlns:xsd="http://www.w3.org/2001/XMLSchema" xmlns:xs="http://www.w3.org/2001/XMLSchema" xmlns:p="http://schemas.microsoft.com/office/2006/metadata/properties" xmlns:ns2="1f21e3ec-9db3-4d4c-b8c0-fcb0e8911bd8" xmlns:ns3="a83e8e55-17ad-4db5-8d28-44d4072afee6" targetNamespace="http://schemas.microsoft.com/office/2006/metadata/properties" ma:root="true" ma:fieldsID="aaac63b7cc90fd64f769b3dbf184b0d8" ns2:_="" ns3:_="">
    <xsd:import namespace="1f21e3ec-9db3-4d4c-b8c0-fcb0e8911bd8"/>
    <xsd:import namespace="a83e8e55-17ad-4db5-8d28-44d4072afee6"/>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1e3ec-9db3-4d4c-b8c0-fcb0e8911bd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alises d’images" ma:readOnly="false" ma:fieldId="{5cf76f15-5ced-4ddc-b409-7134ff3c332f}" ma:taxonomyMulti="true" ma:sspId="f305f858-1c3c-49ef-98f6-a25e8466e9b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3e8e55-17ad-4db5-8d28-44d4072afee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b701e90-e650-41ab-b0ef-1e43e9e425da}" ma:internalName="TaxCatchAll" ma:showField="CatchAllData" ma:web="a83e8e55-17ad-4db5-8d28-44d4072afee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C3614B-CA54-4BB1-ADB8-717C0F0963AB}">
  <ds:schemaRefs>
    <ds:schemaRef ds:uri="http://purl.org/dc/dcmitype/"/>
    <ds:schemaRef ds:uri="http://schemas.openxmlformats.org/package/2006/metadata/core-properties"/>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1f21e3ec-9db3-4d4c-b8c0-fcb0e8911bd8"/>
    <ds:schemaRef ds:uri="http://schemas.microsoft.com/office/infopath/2007/PartnerControls"/>
    <ds:schemaRef ds:uri="a83e8e55-17ad-4db5-8d28-44d4072afee6"/>
  </ds:schemaRefs>
</ds:datastoreItem>
</file>

<file path=customXml/itemProps2.xml><?xml version="1.0" encoding="utf-8"?>
<ds:datastoreItem xmlns:ds="http://schemas.openxmlformats.org/officeDocument/2006/customXml" ds:itemID="{D41BA2F7-2F09-4C0C-A129-7009A803C3E5}">
  <ds:schemaRefs>
    <ds:schemaRef ds:uri="http://schemas.microsoft.com/sharepoint/v3/contenttype/forms"/>
  </ds:schemaRefs>
</ds:datastoreItem>
</file>

<file path=customXml/itemProps3.xml><?xml version="1.0" encoding="utf-8"?>
<ds:datastoreItem xmlns:ds="http://schemas.openxmlformats.org/officeDocument/2006/customXml" ds:itemID="{0C590CFC-FCF4-4878-8619-2A73F38D9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21e3ec-9db3-4d4c-b8c0-fcb0e8911bd8"/>
    <ds:schemaRef ds:uri="a83e8e55-17ad-4db5-8d28-44d4072afe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DQE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Emilie LAMBRY</cp:lastModifiedBy>
  <cp:lastPrinted>2017-06-01T10:03:45Z</cp:lastPrinted>
  <dcterms:created xsi:type="dcterms:W3CDTF">2017-05-30T08:16:09Z</dcterms:created>
  <dcterms:modified xsi:type="dcterms:W3CDTF">2025-04-04T07:22:30Z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0x010100CB65050B271C6C408DBD859176866CFB</vt:lpwstr>
  </property>
  <property fmtid="{D5CDD505-2E9C-101B-9397-08002B2CF9AE}" pid="3" name="MediaServiceImageTags">
    <vt:lpwstr/>
  </property>
</Properties>
</file>